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80" windowHeight="10368" tabRatio="887" activeTab="0"/>
  </bookViews>
  <sheets>
    <sheet name="Eko Światło II - rejon 2" sheetId="1" r:id="rId1"/>
  </sheets>
  <definedNames>
    <definedName name="_xlnm.Print_Area" localSheetId="0">'Eko Światło II - rejon 2'!$A$1:$G$46</definedName>
  </definedNames>
  <calcPr fullCalcOnLoad="1"/>
</workbook>
</file>

<file path=xl/sharedStrings.xml><?xml version="1.0" encoding="utf-8"?>
<sst xmlns="http://schemas.openxmlformats.org/spreadsheetml/2006/main" count="170" uniqueCount="100">
  <si>
    <t>1.</t>
  </si>
  <si>
    <t>2.</t>
  </si>
  <si>
    <t>3.</t>
  </si>
  <si>
    <t>JEDN.</t>
  </si>
  <si>
    <t>szt.</t>
  </si>
  <si>
    <t>ELEMENT ROBÓT</t>
  </si>
  <si>
    <t>L.P.</t>
  </si>
  <si>
    <t>kpl.</t>
  </si>
  <si>
    <t>ILOŚĆ JEDN.</t>
  </si>
  <si>
    <t>PODSTAWA</t>
  </si>
  <si>
    <t xml:space="preserve">szt. </t>
  </si>
  <si>
    <t>1.1.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</si>
  <si>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</si>
  <si>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</si>
  <si>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</si>
  <si>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</si>
  <si>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</si>
  <si>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</si>
  <si>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</si>
  <si>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</si>
  <si>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</si>
  <si>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</si>
  <si>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</si>
  <si>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</si>
  <si>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3.1.</t>
  </si>
  <si>
    <t>3.2.</t>
  </si>
  <si>
    <t>3.3.</t>
  </si>
  <si>
    <t>CENA JEDN. [ZŁ] NETTO</t>
  </si>
  <si>
    <t>WARTOŚĆ [ZŁ] NETTO</t>
  </si>
  <si>
    <t>Demontaż opraw oświetlenia zewnętrznego na trzpieniu słupa lub wysięgniku</t>
  </si>
  <si>
    <t>Montaż przewodów do opraw oświetleniowych - wciąganie w słupy, rury osłonowe i wysięgniki przy wysokości latarń do 10 m</t>
  </si>
  <si>
    <t>kpl.przew.</t>
  </si>
  <si>
    <t>Montaż opraw oświetlenia zewnętrznego na wysięgniku - oprawa drogowa LED 45 W</t>
  </si>
  <si>
    <t>Montaż opraw oświetlenia zewnętrznego na wysięgniku - oprawa drogowa LED 53 W</t>
  </si>
  <si>
    <t>Montaż opraw oświetlenia zewnętrznego na wysięgniku - oprawa drogowa LED 62 W</t>
  </si>
  <si>
    <t>Montaż opraw oświetlenia zewnętrznego na wysięgniku - oprawa drogowa LED 70 W</t>
  </si>
  <si>
    <t>Montaż opraw oświetlenia zewnętrznego na wysięgniku - oprawa drogowa LED 71 W</t>
  </si>
  <si>
    <t>Montaż opraw oświetlenia zewnętrznego na wysięgniku - oprawa drogowa LED 104 W</t>
  </si>
  <si>
    <t>Montaż opraw oświetlenia zewnętrznego na wysięgniku - oprawa drogowa LED 114 W</t>
  </si>
  <si>
    <t>KNNR 5 1006-01 STWiOR 5.3</t>
  </si>
  <si>
    <t>Tablica bezpiecznikowa wnękowa - IZK</t>
  </si>
  <si>
    <t>kalkulacja własna</t>
  </si>
  <si>
    <t>3.4.</t>
  </si>
  <si>
    <t>Wejście do szafek wraz z wyłączeniami</t>
  </si>
  <si>
    <t>Malowanie farbą antygrafitti do 2 m</t>
  </si>
  <si>
    <t>Malowanie farbą polimeryzacyjna do 0,5 m</t>
  </si>
  <si>
    <t>Czyszczenie i malowanie słupów oświetleniowych o wysokości większej niż 6 m</t>
  </si>
  <si>
    <t>REJON 2</t>
  </si>
  <si>
    <t>KNNR 9 1002-06 STWiOR 5.11</t>
  </si>
  <si>
    <t>1.2.</t>
  </si>
  <si>
    <t>Demontaż wysięgników rurowych o ciężarze do 30 kg mocowanych na słupie lub ścianie</t>
  </si>
  <si>
    <t>KNNR 9 1005-03 STWiOR 5.11</t>
  </si>
  <si>
    <t>KNNR 5 1002-01 STWiOR 5.2</t>
  </si>
  <si>
    <t>KNNR 5 1003-03 STWiOR 5.3</t>
  </si>
  <si>
    <t>KNNR 5 1004-02 STWiOR 5.3</t>
  </si>
  <si>
    <t>Montaż wysięgników o długosci ramienia 0,5m/0,5m doczepiany do słupa na wysokości 5m</t>
  </si>
  <si>
    <t>Montaż wysięgników o długosci ramienia 6x0,5m/1,0m rurowy kołowy na wysokości powyżej 8m</t>
  </si>
  <si>
    <t>Montaż opraw oświetlenia zewnętrznego na wysięgniku - oprawa drogowa LED 16 W</t>
  </si>
  <si>
    <t>Montaż opraw oświetlenia zewnętrznego na wysięgniku - oprawa drogowa LED 19 W</t>
  </si>
  <si>
    <t>Montaż opraw oświetlenia zewnętrznego na wysięgniku - oprawa drogowa LED 22 W</t>
  </si>
  <si>
    <t>Montaż opraw oświetlenia zewnętrznego na wysięgniku - oprawa drogowa LED 36 W</t>
  </si>
  <si>
    <t>Montaż opraw oświetlenia zewnętrznego na wysięgniku - oprawa drogowa LED 31 W</t>
  </si>
  <si>
    <t>Montaż opraw oświetlenia zewnętrznego na wysięgniku - oprawa drogowa LED 44 W</t>
  </si>
  <si>
    <t>Montaż opraw oświetlenia zewnętrznego na wysięgniku - oprawa drogowa LED 75 W</t>
  </si>
  <si>
    <t>Montaż opraw oświetlenia zewnętrznego na wysięgniku - oprawa drogowa LED 107 W</t>
  </si>
  <si>
    <t>KNNR 5 1004-01 STWiOR 5.3</t>
  </si>
  <si>
    <t>Montaż opraw oświetlenia zewnętrznego na słupie - oprawa parkowa LED 21 W</t>
  </si>
  <si>
    <t>Montaż opraw oświetlenia zewnętrznego na słupie - oprawa parkowa LED 21,5 W</t>
  </si>
  <si>
    <t>Montaż opraw oświetlenia zewnętrznego na słupie - oprawa parkowa LED 26 W</t>
  </si>
  <si>
    <t>Montaż opraw oświetlenia zewnętrznego na słupie - oprawa parkowa LED 39 W</t>
  </si>
  <si>
    <t>Montaż opraw oświetlenia zewnętrznego na słupie - oprawa stylizowana LED 28 W</t>
  </si>
  <si>
    <t>Montaż opraw oświetlenia zewnętrznego na słupie - naświetlacz LED 129 W</t>
  </si>
  <si>
    <t>Czyszczenie i malowanie słupów oświetleniowych o wysokości do 6 m</t>
  </si>
  <si>
    <t>3.5.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</si>
  <si>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</si>
  <si>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</si>
  <si>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</si>
  <si>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</si>
  <si>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</si>
  <si>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</si>
  <si>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</si>
  <si>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</si>
  <si>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</si>
  <si>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</si>
  <si>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</si>
  <si>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</si>
  <si>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</si>
  <si>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3.6.</t>
  </si>
  <si>
    <t>Pomiary iluminacji za pomoca matrycowego miernika iluminacji wzorcowanego przez Główny Urząd Miar</t>
  </si>
  <si>
    <t>pomiar</t>
  </si>
  <si>
    <t>TABELA CEN RYCZAŁTOWYCH</t>
  </si>
  <si>
    <t>Część 2 - „Wymiana opraw sodowych na LED na wybranych ulicach w ramach projektu Eko-Światło w Gliwicach - Modernizacja i budowa oświetlenia ulicznego - Etap II – Rejon 2”</t>
  </si>
  <si>
    <t>x</t>
  </si>
  <si>
    <t>Demontaż oświetlenia
(suma pozycji od 1.1. do 1.2. z kolumny: „WARTOŚĆ [ZŁ] NETTO”)</t>
  </si>
  <si>
    <t>ul. Literatów, ul. Makuszyńskiego, ul. Rejtana, ul. Lema, ul. Pułaskiego, ul. Zacisze, ul. Główna, ul. Metalowców, Park Narutowicza, ul. Widokowa, ul. Diamentowa, Park Szwajcaria, Estakada Heweliusza, ul. Pionierów, ul. Perseusza, ul. Bereniki, Cmentarz Centralny, DK88, Gwiazdy Polarnej, Kopernika, Kozielska, Park Syriusza, Skwer Oriona, Wielkiej Niedźwiedzicy</t>
  </si>
  <si>
    <t>Budowa oświetlenia
(suma pozycji od 2.1. do 2.25. z kolumny: „WARTOŚĆ [ZŁ] NETTO”)</t>
  </si>
  <si>
    <t>Pomiary i roboty pozostałe
(suma pozycji od 3.1. do 3.6. z kolumny: „WARTOŚĆ [ZŁ] NETTO”)</t>
  </si>
  <si>
    <t>RAZEM cena ryczałtowa NETTO [zł]
(suma pozycji 1., 2., 3. z kolumny: „WARTOŚĆ [ZŁ] NETTO”)</t>
  </si>
  <si>
    <t>Wartość podatku VAT 23 %
(Wartość pozycji „RAZEM cena ryczałtowa NETTO [zł]” x 23%)</t>
  </si>
  <si>
    <t>RAZEM cena ryczałtowa BRUTTO [zł]
(suma pozycji „RAZEM cena ryczałtowa NETTO [zł]” i pozycji „Wartość podatku VAT 23 %”)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</si>
</sst>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_ ;\-#,##0.0\ "/>
    <numFmt numFmtId="166" formatCode="#,##0.00_ ;\-#,##0.00\ 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.00\ &quot;zł&quot;"/>
    <numFmt numFmtId="172" formatCode="0.0000"/>
    <numFmt numFmtId="173" formatCode="0.00000"/>
    <numFmt numFmtId="174" formatCode="#,##0.00\ _z_ł"/>
    <numFmt numFmtId="175" formatCode="#,##0\ &quot;zł&quot;"/>
    <numFmt numFmtId="176" formatCode="#,##0.000"/>
    <numFmt numFmtId="177" formatCode="#,##0.0000"/>
    <numFmt numFmtId="178" formatCode="#,##0.0"/>
    <numFmt numFmtId="179" formatCode="#\ ###\ ###\ ##0.00####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1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1" fontId="22" fillId="33" borderId="10" xfId="0" applyNumberFormat="1" applyFont="1" applyFill="1" applyBorder="1" applyAlignment="1">
      <alignment horizontal="center" vertical="center" wrapText="1"/>
    </xf>
    <xf numFmtId="1" fontId="22" fillId="33" borderId="11" xfId="0" applyNumberFormat="1" applyFont="1" applyFill="1" applyBorder="1" applyAlignment="1">
      <alignment horizontal="center" vertical="center" wrapText="1"/>
    </xf>
    <xf numFmtId="1" fontId="22" fillId="33" borderId="12" xfId="0" applyNumberFormat="1" applyFont="1" applyFill="1" applyBorder="1" applyAlignment="1">
      <alignment horizontal="center" vertical="center" wrapText="1"/>
    </xf>
    <xf numFmtId="1" fontId="23" fillId="12" borderId="10" xfId="0" applyNumberFormat="1" applyFont="1" applyFill="1" applyBorder="1" applyAlignment="1">
      <alignment horizontal="center" vertical="center" wrapText="1"/>
    </xf>
    <xf numFmtId="1" fontId="23" fillId="12" borderId="11" xfId="0" applyNumberFormat="1" applyFont="1" applyFill="1" applyBorder="1" applyAlignment="1">
      <alignment horizontal="center" vertical="center" wrapText="1"/>
    </xf>
    <xf numFmtId="1" fontId="23" fillId="12" borderId="12" xfId="0" applyNumberFormat="1" applyFont="1" applyFill="1" applyBorder="1" applyAlignment="1">
      <alignment horizontal="center" vertical="center" wrapText="1"/>
    </xf>
    <xf numFmtId="1" fontId="23" fillId="33" borderId="10" xfId="0" applyNumberFormat="1" applyFont="1" applyFill="1" applyBorder="1" applyAlignment="1">
      <alignment horizontal="center" vertical="center" wrapText="1"/>
    </xf>
    <xf numFmtId="1" fontId="23" fillId="33" borderId="11" xfId="0" applyNumberFormat="1" applyFont="1" applyFill="1" applyBorder="1" applyAlignment="1">
      <alignment horizontal="center" vertical="center" wrapText="1"/>
    </xf>
    <xf numFmtId="1" fontId="23" fillId="33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1" fontId="25" fillId="33" borderId="10" xfId="0" applyNumberFormat="1" applyFont="1" applyFill="1" applyBorder="1" applyAlignment="1">
      <alignment horizontal="center" vertical="center" wrapText="1"/>
    </xf>
    <xf numFmtId="1" fontId="25" fillId="33" borderId="11" xfId="0" applyNumberFormat="1" applyFont="1" applyFill="1" applyBorder="1" applyAlignment="1">
      <alignment horizontal="center" vertical="center" wrapText="1"/>
    </xf>
    <xf numFmtId="1" fontId="25" fillId="33" borderId="12" xfId="0" applyNumberFormat="1" applyFont="1" applyFill="1" applyBorder="1" applyAlignment="1">
      <alignment horizontal="center" vertical="center" wrapText="1"/>
    </xf>
    <xf numFmtId="1" fontId="24" fillId="2" borderId="13" xfId="0" applyNumberFormat="1" applyFont="1" applyFill="1" applyBorder="1" applyAlignment="1">
      <alignment horizontal="center" vertical="top"/>
    </xf>
    <xf numFmtId="1" fontId="25" fillId="2" borderId="13" xfId="0" applyNumberFormat="1" applyFont="1" applyFill="1" applyBorder="1" applyAlignment="1">
      <alignment horizontal="left" vertical="center" wrapText="1"/>
    </xf>
    <xf numFmtId="1" fontId="24" fillId="2" borderId="13" xfId="0" applyNumberFormat="1" applyFont="1" applyFill="1" applyBorder="1" applyAlignment="1">
      <alignment horizontal="center" vertical="center"/>
    </xf>
    <xf numFmtId="4" fontId="24" fillId="2" borderId="13" xfId="0" applyNumberFormat="1" applyFont="1" applyFill="1" applyBorder="1" applyAlignment="1">
      <alignment horizontal="center" vertical="center" wrapText="1"/>
    </xf>
    <xf numFmtId="4" fontId="25" fillId="2" borderId="14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Fill="1" applyAlignment="1">
      <alignment/>
    </xf>
    <xf numFmtId="1" fontId="24" fillId="0" borderId="15" xfId="0" applyNumberFormat="1" applyFont="1" applyFill="1" applyBorder="1" applyAlignment="1">
      <alignment horizontal="center" vertical="center"/>
    </xf>
    <xf numFmtId="1" fontId="24" fillId="0" borderId="13" xfId="0" applyNumberFormat="1" applyFont="1" applyFill="1" applyBorder="1" applyAlignment="1">
      <alignment horizontal="center" vertical="top" wrapText="1"/>
    </xf>
    <xf numFmtId="1" fontId="24" fillId="0" borderId="13" xfId="0" applyNumberFormat="1" applyFont="1" applyFill="1" applyBorder="1" applyAlignment="1">
      <alignment horizontal="left" vertical="center" wrapText="1"/>
    </xf>
    <xf numFmtId="1" fontId="24" fillId="0" borderId="13" xfId="0" applyNumberFormat="1" applyFont="1" applyFill="1" applyBorder="1" applyAlignment="1">
      <alignment horizontal="left" vertical="center"/>
    </xf>
    <xf numFmtId="4" fontId="24" fillId="0" borderId="13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0" fontId="24" fillId="0" borderId="13" xfId="0" applyNumberFormat="1" applyFont="1" applyFill="1" applyBorder="1" applyAlignment="1">
      <alignment horizontal="left" vertical="center" wrapText="1"/>
    </xf>
    <xf numFmtId="1" fontId="25" fillId="2" borderId="15" xfId="0" applyNumberFormat="1" applyFont="1" applyFill="1" applyBorder="1" applyAlignment="1">
      <alignment horizontal="center" vertical="center"/>
    </xf>
    <xf numFmtId="1" fontId="24" fillId="2" borderId="13" xfId="0" applyNumberFormat="1" applyFont="1" applyFill="1" applyBorder="1" applyAlignment="1">
      <alignment horizontal="center" vertical="center" wrapText="1"/>
    </xf>
    <xf numFmtId="0" fontId="26" fillId="2" borderId="13" xfId="0" applyNumberFormat="1" applyFont="1" applyFill="1" applyBorder="1" applyAlignment="1">
      <alignment vertical="top" wrapText="1"/>
    </xf>
    <xf numFmtId="4" fontId="24" fillId="2" borderId="13" xfId="0" applyNumberFormat="1" applyFont="1" applyFill="1" applyBorder="1" applyAlignment="1">
      <alignment horizontal="center" vertical="center"/>
    </xf>
    <xf numFmtId="4" fontId="27" fillId="2" borderId="13" xfId="0" applyNumberFormat="1" applyFont="1" applyFill="1" applyBorder="1" applyAlignment="1">
      <alignment horizontal="center" vertical="center"/>
    </xf>
    <xf numFmtId="4" fontId="25" fillId="2" borderId="14" xfId="0" applyNumberFormat="1" applyFont="1" applyFill="1" applyBorder="1" applyAlignment="1">
      <alignment horizontal="right" vertical="center"/>
    </xf>
    <xf numFmtId="0" fontId="24" fillId="0" borderId="16" xfId="54" applyNumberFormat="1" applyFont="1" applyFill="1" applyBorder="1" applyAlignment="1">
      <alignment horizontal="left" vertical="center" wrapText="1"/>
      <protection/>
    </xf>
    <xf numFmtId="49" fontId="24" fillId="0" borderId="16" xfId="54" applyNumberFormat="1" applyFont="1" applyFill="1" applyBorder="1" applyAlignment="1">
      <alignment horizontal="left" vertical="center" wrapText="1"/>
      <protection/>
    </xf>
    <xf numFmtId="179" fontId="24" fillId="0" borderId="16" xfId="54" applyNumberFormat="1" applyFont="1" applyFill="1" applyBorder="1" applyAlignment="1">
      <alignment horizontal="center" vertical="center" wrapText="1"/>
      <protection/>
    </xf>
    <xf numFmtId="1" fontId="24" fillId="0" borderId="13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right" vertical="center"/>
    </xf>
    <xf numFmtId="1" fontId="25" fillId="2" borderId="15" xfId="0" applyNumberFormat="1" applyFont="1" applyFill="1" applyBorder="1" applyAlignment="1">
      <alignment horizontal="center" vertical="center" wrapText="1"/>
    </xf>
    <xf numFmtId="0" fontId="26" fillId="2" borderId="13" xfId="0" applyNumberFormat="1" applyFont="1" applyFill="1" applyBorder="1" applyAlignment="1">
      <alignment horizontal="left" vertical="center" wrapText="1"/>
    </xf>
    <xf numFmtId="4" fontId="26" fillId="2" borderId="14" xfId="0" applyNumberFormat="1" applyFont="1" applyFill="1" applyBorder="1" applyAlignment="1">
      <alignment horizontal="right" vertical="center"/>
    </xf>
    <xf numFmtId="0" fontId="24" fillId="34" borderId="16" xfId="54" applyNumberFormat="1" applyFont="1" applyFill="1" applyBorder="1" applyAlignment="1">
      <alignment horizontal="left" vertical="center" wrapText="1"/>
      <protection/>
    </xf>
    <xf numFmtId="49" fontId="24" fillId="34" borderId="16" xfId="54" applyNumberFormat="1" applyFont="1" applyFill="1" applyBorder="1" applyAlignment="1">
      <alignment horizontal="left" vertical="center" wrapText="1"/>
      <protection/>
    </xf>
    <xf numFmtId="179" fontId="24" fillId="34" borderId="16" xfId="54" applyNumberFormat="1" applyFont="1" applyFill="1" applyBorder="1" applyAlignment="1">
      <alignment horizontal="center" vertical="center" wrapText="1"/>
      <protection/>
    </xf>
    <xf numFmtId="1" fontId="24" fillId="12" borderId="17" xfId="0" applyNumberFormat="1" applyFont="1" applyFill="1" applyBorder="1" applyAlignment="1">
      <alignment horizontal="center" vertical="center"/>
    </xf>
    <xf numFmtId="1" fontId="24" fillId="12" borderId="18" xfId="0" applyNumberFormat="1" applyFont="1" applyFill="1" applyBorder="1" applyAlignment="1">
      <alignment horizontal="center" vertical="center"/>
    </xf>
    <xf numFmtId="1" fontId="24" fillId="12" borderId="18" xfId="0" applyNumberFormat="1" applyFont="1" applyFill="1" applyBorder="1" applyAlignment="1">
      <alignment horizontal="center" vertical="center" wrapText="1"/>
    </xf>
    <xf numFmtId="4" fontId="24" fillId="12" borderId="18" xfId="0" applyNumberFormat="1" applyFont="1" applyFill="1" applyBorder="1" applyAlignment="1">
      <alignment horizontal="center" vertical="center" wrapText="1"/>
    </xf>
    <xf numFmtId="4" fontId="24" fillId="12" borderId="19" xfId="0" applyNumberFormat="1" applyFont="1" applyFill="1" applyBorder="1" applyAlignment="1">
      <alignment horizontal="center" vertical="center" wrapText="1"/>
    </xf>
    <xf numFmtId="0" fontId="29" fillId="35" borderId="13" xfId="0" applyFont="1" applyFill="1" applyBorder="1" applyAlignment="1" applyProtection="1">
      <alignment horizontal="left" vertical="center" wrapText="1"/>
      <protection/>
    </xf>
    <xf numFmtId="49" fontId="25" fillId="32" borderId="12" xfId="54" applyNumberFormat="1" applyFont="1" applyFill="1" applyBorder="1" applyAlignment="1">
      <alignment horizontal="center" vertical="center" wrapText="1"/>
      <protection/>
    </xf>
    <xf numFmtId="179" fontId="25" fillId="32" borderId="20" xfId="54" applyNumberFormat="1" applyFont="1" applyFill="1" applyBorder="1" applyAlignment="1">
      <alignment horizontal="center" vertical="center" wrapText="1"/>
      <protection/>
    </xf>
    <xf numFmtId="43" fontId="25" fillId="32" borderId="20" xfId="0" applyNumberFormat="1" applyFont="1" applyFill="1" applyBorder="1" applyAlignment="1">
      <alignment horizontal="center" vertical="center" wrapText="1"/>
    </xf>
    <xf numFmtId="4" fontId="25" fillId="32" borderId="20" xfId="0" applyNumberFormat="1" applyFont="1" applyFill="1" applyBorder="1" applyAlignment="1">
      <alignment horizontal="right" vertical="center" wrapText="1"/>
    </xf>
    <xf numFmtId="0" fontId="24" fillId="32" borderId="20" xfId="0" applyFont="1" applyFill="1" applyBorder="1" applyAlignment="1">
      <alignment horizontal="left" vertical="center" wrapText="1"/>
    </xf>
    <xf numFmtId="0" fontId="25" fillId="32" borderId="21" xfId="0" applyFont="1" applyFill="1" applyBorder="1" applyAlignment="1">
      <alignment horizontal="left" vertical="center" wrapText="1"/>
    </xf>
    <xf numFmtId="0" fontId="25" fillId="32" borderId="20" xfId="0" applyFont="1" applyFill="1" applyBorder="1" applyAlignment="1">
      <alignment horizontal="center" vertical="center" wrapText="1"/>
    </xf>
    <xf numFmtId="0" fontId="25" fillId="32" borderId="20" xfId="0" applyFont="1" applyFill="1" applyBorder="1" applyAlignment="1">
      <alignment horizontal="left" vertical="center" wrapText="1"/>
    </xf>
    <xf numFmtId="0" fontId="24" fillId="34" borderId="22" xfId="54" applyNumberFormat="1" applyFont="1" applyFill="1" applyBorder="1" applyAlignment="1">
      <alignment horizontal="left" vertical="center" wrapText="1"/>
      <protection/>
    </xf>
    <xf numFmtId="1" fontId="24" fillId="32" borderId="21" xfId="0" applyNumberFormat="1" applyFont="1" applyFill="1" applyBorder="1" applyAlignment="1">
      <alignment horizontal="left" vertical="center" wrapText="1"/>
    </xf>
    <xf numFmtId="1" fontId="28" fillId="32" borderId="23" xfId="0" applyNumberFormat="1" applyFont="1" applyFill="1" applyBorder="1" applyAlignment="1">
      <alignment horizontal="left" vertical="center" wrapText="1"/>
    </xf>
    <xf numFmtId="1" fontId="24" fillId="0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6"/>
  <sheetViews>
    <sheetView tabSelected="1" view="pageBreakPreview" zoomScale="60" zoomScaleNormal="70" zoomScalePageLayoutView="0" workbookViewId="0" topLeftCell="A1">
      <selection activeCell="A2" sqref="A2:G4"/>
    </sheetView>
  </sheetViews>
  <sheetFormatPr defaultColWidth="9.00390625" defaultRowHeight="12.75"/>
  <cols>
    <col min="1" max="1" width="6.625" style="0" bestFit="1" customWidth="1"/>
    <col min="2" max="2" width="19.375" style="0" customWidth="1"/>
    <col min="3" max="3" width="73.875" style="0" customWidth="1"/>
    <col min="4" max="4" width="11.375" style="0" customWidth="1"/>
    <col min="5" max="5" width="13.375" style="0" customWidth="1"/>
    <col min="6" max="6" width="14.125" style="0" customWidth="1"/>
    <col min="7" max="7" width="18.50390625" style="0" customWidth="1"/>
    <col min="8" max="8" width="12.625" style="1" bestFit="1" customWidth="1"/>
    <col min="9" max="60" width="9.125" style="1" customWidth="1"/>
  </cols>
  <sheetData>
    <row r="1" spans="1:8" ht="20.25" customHeight="1" thickBot="1">
      <c r="A1" s="3" t="s">
        <v>90</v>
      </c>
      <c r="B1" s="4"/>
      <c r="C1" s="4"/>
      <c r="D1" s="4"/>
      <c r="E1" s="4"/>
      <c r="F1" s="4"/>
      <c r="G1" s="5"/>
      <c r="H1" s="12"/>
    </row>
    <row r="2" spans="1:8" ht="18" customHeight="1" thickBot="1">
      <c r="A2" s="6" t="s">
        <v>91</v>
      </c>
      <c r="B2" s="7"/>
      <c r="C2" s="7"/>
      <c r="D2" s="7"/>
      <c r="E2" s="7"/>
      <c r="F2" s="7"/>
      <c r="G2" s="8"/>
      <c r="H2" s="12"/>
    </row>
    <row r="3" spans="1:8" ht="18" customHeight="1" thickBot="1">
      <c r="A3" s="6"/>
      <c r="B3" s="7"/>
      <c r="C3" s="7"/>
      <c r="D3" s="7"/>
      <c r="E3" s="7"/>
      <c r="F3" s="7"/>
      <c r="G3" s="8"/>
      <c r="H3" s="12"/>
    </row>
    <row r="4" spans="1:8" ht="18" customHeight="1" thickBot="1">
      <c r="A4" s="6"/>
      <c r="B4" s="7"/>
      <c r="C4" s="7"/>
      <c r="D4" s="7"/>
      <c r="E4" s="7"/>
      <c r="F4" s="7"/>
      <c r="G4" s="8"/>
      <c r="H4" s="12"/>
    </row>
    <row r="5" spans="1:8" ht="30.75" customHeight="1" thickBot="1">
      <c r="A5" s="9" t="s">
        <v>47</v>
      </c>
      <c r="B5" s="10"/>
      <c r="C5" s="10"/>
      <c r="D5" s="10"/>
      <c r="E5" s="10"/>
      <c r="F5" s="10"/>
      <c r="G5" s="11"/>
      <c r="H5" s="12"/>
    </row>
    <row r="6" spans="1:8" ht="45" customHeight="1" thickBot="1">
      <c r="A6" s="13" t="s">
        <v>94</v>
      </c>
      <c r="B6" s="14"/>
      <c r="C6" s="14"/>
      <c r="D6" s="14"/>
      <c r="E6" s="14"/>
      <c r="F6" s="14"/>
      <c r="G6" s="15"/>
      <c r="H6" s="12"/>
    </row>
    <row r="7" spans="1:8" ht="45" customHeight="1">
      <c r="A7" s="47" t="s">
        <v>6</v>
      </c>
      <c r="B7" s="48" t="s">
        <v>9</v>
      </c>
      <c r="C7" s="49" t="s">
        <v>5</v>
      </c>
      <c r="D7" s="48" t="s">
        <v>3</v>
      </c>
      <c r="E7" s="50" t="s">
        <v>8</v>
      </c>
      <c r="F7" s="50" t="s">
        <v>27</v>
      </c>
      <c r="G7" s="51" t="s">
        <v>28</v>
      </c>
      <c r="H7" s="12"/>
    </row>
    <row r="8" spans="1:8" s="1" customFormat="1" ht="39" customHeight="1">
      <c r="A8" s="30" t="s">
        <v>0</v>
      </c>
      <c r="B8" s="16"/>
      <c r="C8" s="17" t="s">
        <v>93</v>
      </c>
      <c r="D8" s="18" t="s">
        <v>92</v>
      </c>
      <c r="E8" s="19" t="s">
        <v>92</v>
      </c>
      <c r="F8" s="19" t="s">
        <v>92</v>
      </c>
      <c r="G8" s="20">
        <f>SUM(G9:G10)</f>
        <v>0</v>
      </c>
      <c r="H8" s="21"/>
    </row>
    <row r="9" spans="1:8" s="1" customFormat="1" ht="30.75" customHeight="1">
      <c r="A9" s="22" t="s">
        <v>11</v>
      </c>
      <c r="B9" s="23" t="s">
        <v>48</v>
      </c>
      <c r="C9" s="24" t="s">
        <v>50</v>
      </c>
      <c r="D9" s="25" t="s">
        <v>4</v>
      </c>
      <c r="E9" s="26">
        <v>36</v>
      </c>
      <c r="F9" s="27">
        <v>0</v>
      </c>
      <c r="G9" s="28">
        <f>+E9*F9</f>
        <v>0</v>
      </c>
      <c r="H9" s="12"/>
    </row>
    <row r="10" spans="1:8" ht="30.75" customHeight="1">
      <c r="A10" s="22" t="s">
        <v>49</v>
      </c>
      <c r="B10" s="23" t="s">
        <v>51</v>
      </c>
      <c r="C10" s="29" t="s">
        <v>29</v>
      </c>
      <c r="D10" s="25" t="s">
        <v>7</v>
      </c>
      <c r="E10" s="26">
        <v>656</v>
      </c>
      <c r="F10" s="27">
        <v>0</v>
      </c>
      <c r="G10" s="28">
        <f>+E10*F10</f>
        <v>0</v>
      </c>
      <c r="H10" s="21"/>
    </row>
    <row r="11" spans="1:8" s="1" customFormat="1" ht="36.75" customHeight="1">
      <c r="A11" s="30" t="s">
        <v>1</v>
      </c>
      <c r="B11" s="31"/>
      <c r="C11" s="32" t="s">
        <v>95</v>
      </c>
      <c r="D11" s="18" t="s">
        <v>92</v>
      </c>
      <c r="E11" s="33" t="s">
        <v>92</v>
      </c>
      <c r="F11" s="34" t="s">
        <v>92</v>
      </c>
      <c r="G11" s="35">
        <f>SUM(G12:G36)</f>
        <v>0</v>
      </c>
      <c r="H11" s="12"/>
    </row>
    <row r="12" spans="1:60" s="2" customFormat="1" ht="38.25" customHeight="1">
      <c r="A12" s="22" t="s">
        <v>12</v>
      </c>
      <c r="B12" s="23" t="s">
        <v>52</v>
      </c>
      <c r="C12" s="36" t="s">
        <v>55</v>
      </c>
      <c r="D12" s="37" t="s">
        <v>4</v>
      </c>
      <c r="E12" s="38">
        <v>56</v>
      </c>
      <c r="F12" s="27">
        <v>0</v>
      </c>
      <c r="G12" s="28">
        <f aca="true" t="shared" si="0" ref="G12:G21">+E12*F12</f>
        <v>0</v>
      </c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8" ht="38.25" customHeight="1">
      <c r="A13" s="22" t="s">
        <v>13</v>
      </c>
      <c r="B13" s="23" t="s">
        <v>52</v>
      </c>
      <c r="C13" s="36" t="s">
        <v>56</v>
      </c>
      <c r="D13" s="37" t="s">
        <v>4</v>
      </c>
      <c r="E13" s="38">
        <v>1</v>
      </c>
      <c r="F13" s="27">
        <v>0</v>
      </c>
      <c r="G13" s="28">
        <f t="shared" si="0"/>
        <v>0</v>
      </c>
      <c r="H13" s="12"/>
    </row>
    <row r="14" spans="1:8" ht="38.25" customHeight="1">
      <c r="A14" s="22" t="s">
        <v>14</v>
      </c>
      <c r="B14" s="39" t="s">
        <v>53</v>
      </c>
      <c r="C14" s="36" t="s">
        <v>30</v>
      </c>
      <c r="D14" s="37" t="s">
        <v>31</v>
      </c>
      <c r="E14" s="38">
        <v>551</v>
      </c>
      <c r="F14" s="27">
        <v>0</v>
      </c>
      <c r="G14" s="40">
        <f t="shared" si="0"/>
        <v>0</v>
      </c>
      <c r="H14" s="12"/>
    </row>
    <row r="15" spans="1:8" ht="38.25" customHeight="1">
      <c r="A15" s="22" t="s">
        <v>15</v>
      </c>
      <c r="B15" s="39" t="s">
        <v>54</v>
      </c>
      <c r="C15" s="36" t="s">
        <v>57</v>
      </c>
      <c r="D15" s="37" t="s">
        <v>4</v>
      </c>
      <c r="E15" s="38">
        <v>4</v>
      </c>
      <c r="F15" s="27">
        <v>0</v>
      </c>
      <c r="G15" s="40">
        <f t="shared" si="0"/>
        <v>0</v>
      </c>
      <c r="H15" s="12"/>
    </row>
    <row r="16" spans="1:8" ht="38.25" customHeight="1">
      <c r="A16" s="22" t="s">
        <v>16</v>
      </c>
      <c r="B16" s="39" t="s">
        <v>54</v>
      </c>
      <c r="C16" s="36" t="s">
        <v>58</v>
      </c>
      <c r="D16" s="37" t="s">
        <v>4</v>
      </c>
      <c r="E16" s="38">
        <v>79</v>
      </c>
      <c r="F16" s="27">
        <v>0</v>
      </c>
      <c r="G16" s="40">
        <f t="shared" si="0"/>
        <v>0</v>
      </c>
      <c r="H16" s="12"/>
    </row>
    <row r="17" spans="1:8" ht="38.25" customHeight="1">
      <c r="A17" s="22" t="s">
        <v>17</v>
      </c>
      <c r="B17" s="39" t="s">
        <v>54</v>
      </c>
      <c r="C17" s="36" t="s">
        <v>59</v>
      </c>
      <c r="D17" s="37" t="s">
        <v>4</v>
      </c>
      <c r="E17" s="38">
        <v>9</v>
      </c>
      <c r="F17" s="27">
        <v>0</v>
      </c>
      <c r="G17" s="40">
        <f t="shared" si="0"/>
        <v>0</v>
      </c>
      <c r="H17" s="12"/>
    </row>
    <row r="18" spans="1:8" ht="38.25" customHeight="1">
      <c r="A18" s="22" t="s">
        <v>18</v>
      </c>
      <c r="B18" s="39" t="s">
        <v>54</v>
      </c>
      <c r="C18" s="36" t="s">
        <v>61</v>
      </c>
      <c r="D18" s="37" t="s">
        <v>4</v>
      </c>
      <c r="E18" s="38">
        <v>19</v>
      </c>
      <c r="F18" s="27">
        <v>0</v>
      </c>
      <c r="G18" s="40">
        <f t="shared" si="0"/>
        <v>0</v>
      </c>
      <c r="H18" s="12"/>
    </row>
    <row r="19" spans="1:8" ht="38.25" customHeight="1">
      <c r="A19" s="22" t="s">
        <v>19</v>
      </c>
      <c r="B19" s="39" t="s">
        <v>54</v>
      </c>
      <c r="C19" s="36" t="s">
        <v>60</v>
      </c>
      <c r="D19" s="37" t="s">
        <v>4</v>
      </c>
      <c r="E19" s="38">
        <v>9</v>
      </c>
      <c r="F19" s="27">
        <v>0</v>
      </c>
      <c r="G19" s="40">
        <f t="shared" si="0"/>
        <v>0</v>
      </c>
      <c r="H19" s="12"/>
    </row>
    <row r="20" spans="1:8" ht="38.25" customHeight="1">
      <c r="A20" s="22" t="s">
        <v>20</v>
      </c>
      <c r="B20" s="39" t="s">
        <v>54</v>
      </c>
      <c r="C20" s="36" t="s">
        <v>62</v>
      </c>
      <c r="D20" s="37" t="s">
        <v>4</v>
      </c>
      <c r="E20" s="38">
        <v>71</v>
      </c>
      <c r="F20" s="27">
        <v>0</v>
      </c>
      <c r="G20" s="40">
        <f t="shared" si="0"/>
        <v>0</v>
      </c>
      <c r="H20" s="12"/>
    </row>
    <row r="21" spans="1:8" ht="38.25" customHeight="1">
      <c r="A21" s="22" t="s">
        <v>21</v>
      </c>
      <c r="B21" s="39" t="s">
        <v>54</v>
      </c>
      <c r="C21" s="36" t="s">
        <v>32</v>
      </c>
      <c r="D21" s="37" t="s">
        <v>4</v>
      </c>
      <c r="E21" s="38">
        <v>19</v>
      </c>
      <c r="F21" s="27">
        <v>0</v>
      </c>
      <c r="G21" s="40">
        <f t="shared" si="0"/>
        <v>0</v>
      </c>
      <c r="H21" s="12"/>
    </row>
    <row r="22" spans="1:60" s="2" customFormat="1" ht="38.25" customHeight="1">
      <c r="A22" s="22" t="s">
        <v>22</v>
      </c>
      <c r="B22" s="39" t="s">
        <v>54</v>
      </c>
      <c r="C22" s="36" t="s">
        <v>33</v>
      </c>
      <c r="D22" s="37" t="s">
        <v>10</v>
      </c>
      <c r="E22" s="38">
        <v>8</v>
      </c>
      <c r="F22" s="27">
        <v>0</v>
      </c>
      <c r="G22" s="40">
        <f aca="true" t="shared" si="1" ref="G22:G43">+E22*F22</f>
        <v>0</v>
      </c>
      <c r="H22" s="1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8" ht="38.25" customHeight="1">
      <c r="A23" s="22" t="s">
        <v>23</v>
      </c>
      <c r="B23" s="39" t="s">
        <v>54</v>
      </c>
      <c r="C23" s="36" t="s">
        <v>34</v>
      </c>
      <c r="D23" s="37" t="s">
        <v>4</v>
      </c>
      <c r="E23" s="38">
        <v>44</v>
      </c>
      <c r="F23" s="27">
        <v>0</v>
      </c>
      <c r="G23" s="40">
        <f t="shared" si="1"/>
        <v>0</v>
      </c>
      <c r="H23" s="12"/>
    </row>
    <row r="24" spans="1:60" s="2" customFormat="1" ht="38.25" customHeight="1">
      <c r="A24" s="22" t="s">
        <v>74</v>
      </c>
      <c r="B24" s="39" t="s">
        <v>54</v>
      </c>
      <c r="C24" s="36" t="s">
        <v>35</v>
      </c>
      <c r="D24" s="37" t="s">
        <v>10</v>
      </c>
      <c r="E24" s="38">
        <v>5</v>
      </c>
      <c r="F24" s="27">
        <v>0</v>
      </c>
      <c r="G24" s="40">
        <f t="shared" si="1"/>
        <v>0</v>
      </c>
      <c r="H24" s="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8" ht="38.25" customHeight="1">
      <c r="A25" s="22" t="s">
        <v>75</v>
      </c>
      <c r="B25" s="39" t="s">
        <v>54</v>
      </c>
      <c r="C25" s="36" t="s">
        <v>36</v>
      </c>
      <c r="D25" s="37" t="s">
        <v>4</v>
      </c>
      <c r="E25" s="38">
        <v>2</v>
      </c>
      <c r="F25" s="27">
        <v>0</v>
      </c>
      <c r="G25" s="40">
        <f t="shared" si="1"/>
        <v>0</v>
      </c>
      <c r="H25" s="12"/>
    </row>
    <row r="26" spans="1:8" ht="38.25" customHeight="1">
      <c r="A26" s="22" t="s">
        <v>76</v>
      </c>
      <c r="B26" s="39" t="s">
        <v>54</v>
      </c>
      <c r="C26" s="36" t="s">
        <v>63</v>
      </c>
      <c r="D26" s="37" t="s">
        <v>4</v>
      </c>
      <c r="E26" s="38">
        <v>40</v>
      </c>
      <c r="F26" s="27">
        <v>0</v>
      </c>
      <c r="G26" s="40">
        <f t="shared" si="1"/>
        <v>0</v>
      </c>
      <c r="H26" s="12"/>
    </row>
    <row r="27" spans="1:8" ht="38.25" customHeight="1">
      <c r="A27" s="22" t="s">
        <v>77</v>
      </c>
      <c r="B27" s="39" t="s">
        <v>54</v>
      </c>
      <c r="C27" s="36" t="s">
        <v>37</v>
      </c>
      <c r="D27" s="37" t="s">
        <v>4</v>
      </c>
      <c r="E27" s="38">
        <v>38</v>
      </c>
      <c r="F27" s="27">
        <v>0</v>
      </c>
      <c r="G27" s="40">
        <f t="shared" si="1"/>
        <v>0</v>
      </c>
      <c r="H27" s="12"/>
    </row>
    <row r="28" spans="1:8" ht="38.25" customHeight="1">
      <c r="A28" s="22" t="s">
        <v>78</v>
      </c>
      <c r="B28" s="39" t="s">
        <v>54</v>
      </c>
      <c r="C28" s="36" t="s">
        <v>64</v>
      </c>
      <c r="D28" s="37" t="s">
        <v>4</v>
      </c>
      <c r="E28" s="38">
        <v>48</v>
      </c>
      <c r="F28" s="27">
        <v>0</v>
      </c>
      <c r="G28" s="40">
        <f>+E28*F28</f>
        <v>0</v>
      </c>
      <c r="H28" s="12"/>
    </row>
    <row r="29" spans="1:8" ht="38.25" customHeight="1">
      <c r="A29" s="22" t="s">
        <v>79</v>
      </c>
      <c r="B29" s="39" t="s">
        <v>54</v>
      </c>
      <c r="C29" s="36" t="s">
        <v>38</v>
      </c>
      <c r="D29" s="37" t="s">
        <v>4</v>
      </c>
      <c r="E29" s="38">
        <v>13</v>
      </c>
      <c r="F29" s="27">
        <v>0</v>
      </c>
      <c r="G29" s="40">
        <f t="shared" si="1"/>
        <v>0</v>
      </c>
      <c r="H29" s="12"/>
    </row>
    <row r="30" spans="1:60" s="2" customFormat="1" ht="38.25" customHeight="1">
      <c r="A30" s="22" t="s">
        <v>80</v>
      </c>
      <c r="B30" s="39" t="s">
        <v>65</v>
      </c>
      <c r="C30" s="36" t="s">
        <v>66</v>
      </c>
      <c r="D30" s="37" t="s">
        <v>4</v>
      </c>
      <c r="E30" s="38">
        <v>97</v>
      </c>
      <c r="F30" s="27">
        <v>0</v>
      </c>
      <c r="G30" s="40">
        <f t="shared" si="1"/>
        <v>0</v>
      </c>
      <c r="H30" s="1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s="2" customFormat="1" ht="38.25" customHeight="1">
      <c r="A31" s="22" t="s">
        <v>81</v>
      </c>
      <c r="B31" s="39" t="s">
        <v>65</v>
      </c>
      <c r="C31" s="36" t="s">
        <v>67</v>
      </c>
      <c r="D31" s="37" t="s">
        <v>4</v>
      </c>
      <c r="E31" s="38">
        <v>89</v>
      </c>
      <c r="F31" s="27">
        <v>0</v>
      </c>
      <c r="G31" s="40">
        <f t="shared" si="1"/>
        <v>0</v>
      </c>
      <c r="H31" s="1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s="2" customFormat="1" ht="38.25" customHeight="1">
      <c r="A32" s="22" t="s">
        <v>82</v>
      </c>
      <c r="B32" s="39" t="s">
        <v>65</v>
      </c>
      <c r="C32" s="36" t="s">
        <v>68</v>
      </c>
      <c r="D32" s="37" t="s">
        <v>4</v>
      </c>
      <c r="E32" s="38">
        <v>17</v>
      </c>
      <c r="F32" s="27">
        <v>0</v>
      </c>
      <c r="G32" s="40">
        <f t="shared" si="1"/>
        <v>0</v>
      </c>
      <c r="H32" s="1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s="2" customFormat="1" ht="38.25" customHeight="1">
      <c r="A33" s="22" t="s">
        <v>83</v>
      </c>
      <c r="B33" s="39" t="s">
        <v>65</v>
      </c>
      <c r="C33" s="36" t="s">
        <v>69</v>
      </c>
      <c r="D33" s="37" t="s">
        <v>4</v>
      </c>
      <c r="E33" s="38">
        <v>14</v>
      </c>
      <c r="F33" s="27">
        <v>0</v>
      </c>
      <c r="G33" s="40">
        <f t="shared" si="1"/>
        <v>0</v>
      </c>
      <c r="H33" s="1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s="2" customFormat="1" ht="38.25" customHeight="1">
      <c r="A34" s="22" t="s">
        <v>84</v>
      </c>
      <c r="B34" s="39" t="s">
        <v>65</v>
      </c>
      <c r="C34" s="36" t="s">
        <v>70</v>
      </c>
      <c r="D34" s="37" t="s">
        <v>4</v>
      </c>
      <c r="E34" s="38">
        <v>16</v>
      </c>
      <c r="F34" s="27">
        <v>0</v>
      </c>
      <c r="G34" s="40">
        <f t="shared" si="1"/>
        <v>0</v>
      </c>
      <c r="H34" s="1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s="2" customFormat="1" ht="38.25" customHeight="1">
      <c r="A35" s="22" t="s">
        <v>85</v>
      </c>
      <c r="B35" s="39" t="s">
        <v>65</v>
      </c>
      <c r="C35" s="36" t="s">
        <v>71</v>
      </c>
      <c r="D35" s="37" t="s">
        <v>4</v>
      </c>
      <c r="E35" s="38">
        <v>12</v>
      </c>
      <c r="F35" s="27">
        <v>0</v>
      </c>
      <c r="G35" s="40">
        <f t="shared" si="1"/>
        <v>0</v>
      </c>
      <c r="H35" s="1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8" ht="38.25" customHeight="1">
      <c r="A36" s="22" t="s">
        <v>86</v>
      </c>
      <c r="B36" s="39" t="s">
        <v>39</v>
      </c>
      <c r="C36" s="36" t="s">
        <v>40</v>
      </c>
      <c r="D36" s="37" t="s">
        <v>4</v>
      </c>
      <c r="E36" s="38">
        <v>551</v>
      </c>
      <c r="F36" s="27">
        <v>0</v>
      </c>
      <c r="G36" s="40">
        <f t="shared" si="1"/>
        <v>0</v>
      </c>
      <c r="H36" s="12"/>
    </row>
    <row r="37" spans="1:8" s="1" customFormat="1" ht="41.25" customHeight="1">
      <c r="A37" s="41" t="s">
        <v>2</v>
      </c>
      <c r="B37" s="31"/>
      <c r="C37" s="42" t="s">
        <v>96</v>
      </c>
      <c r="D37" s="18" t="s">
        <v>92</v>
      </c>
      <c r="E37" s="33" t="s">
        <v>92</v>
      </c>
      <c r="F37" s="34" t="s">
        <v>92</v>
      </c>
      <c r="G37" s="43">
        <f>SUM(G38:G43)</f>
        <v>0</v>
      </c>
      <c r="H37" s="12"/>
    </row>
    <row r="38" spans="1:8" ht="30" customHeight="1">
      <c r="A38" s="22" t="s">
        <v>24</v>
      </c>
      <c r="B38" s="39" t="s">
        <v>41</v>
      </c>
      <c r="C38" s="44" t="s">
        <v>43</v>
      </c>
      <c r="D38" s="45" t="s">
        <v>4</v>
      </c>
      <c r="E38" s="46">
        <v>22</v>
      </c>
      <c r="F38" s="27">
        <v>0</v>
      </c>
      <c r="G38" s="40">
        <f t="shared" si="1"/>
        <v>0</v>
      </c>
      <c r="H38" s="12"/>
    </row>
    <row r="39" spans="1:8" ht="30" customHeight="1">
      <c r="A39" s="22" t="s">
        <v>25</v>
      </c>
      <c r="B39" s="39" t="s">
        <v>41</v>
      </c>
      <c r="C39" s="44" t="s">
        <v>88</v>
      </c>
      <c r="D39" s="45" t="s">
        <v>89</v>
      </c>
      <c r="E39" s="46">
        <v>22</v>
      </c>
      <c r="F39" s="27">
        <v>0</v>
      </c>
      <c r="G39" s="40">
        <f t="shared" si="1"/>
        <v>0</v>
      </c>
      <c r="H39" s="12"/>
    </row>
    <row r="40" spans="1:8" ht="30" customHeight="1">
      <c r="A40" s="22" t="s">
        <v>26</v>
      </c>
      <c r="B40" s="39" t="s">
        <v>41</v>
      </c>
      <c r="C40" s="44" t="s">
        <v>44</v>
      </c>
      <c r="D40" s="45" t="s">
        <v>7</v>
      </c>
      <c r="E40" s="46">
        <v>430</v>
      </c>
      <c r="F40" s="27">
        <v>0</v>
      </c>
      <c r="G40" s="40">
        <f t="shared" si="1"/>
        <v>0</v>
      </c>
      <c r="H40" s="12"/>
    </row>
    <row r="41" spans="1:8" ht="30" customHeight="1">
      <c r="A41" s="22" t="s">
        <v>42</v>
      </c>
      <c r="B41" s="39" t="s">
        <v>41</v>
      </c>
      <c r="C41" s="44" t="s">
        <v>45</v>
      </c>
      <c r="D41" s="45" t="s">
        <v>7</v>
      </c>
      <c r="E41" s="46">
        <v>430</v>
      </c>
      <c r="F41" s="27">
        <v>0</v>
      </c>
      <c r="G41" s="40">
        <f t="shared" si="1"/>
        <v>0</v>
      </c>
      <c r="H41" s="12"/>
    </row>
    <row r="42" spans="1:8" ht="30" customHeight="1">
      <c r="A42" s="64" t="s">
        <v>73</v>
      </c>
      <c r="B42" s="39" t="s">
        <v>41</v>
      </c>
      <c r="C42" s="61" t="s">
        <v>72</v>
      </c>
      <c r="D42" s="45" t="s">
        <v>7</v>
      </c>
      <c r="E42" s="46">
        <v>113</v>
      </c>
      <c r="F42" s="27">
        <v>0</v>
      </c>
      <c r="G42" s="40">
        <f>+E42*F42</f>
        <v>0</v>
      </c>
      <c r="H42" s="12"/>
    </row>
    <row r="43" spans="1:8" ht="30" customHeight="1" thickBot="1">
      <c r="A43" s="64" t="s">
        <v>87</v>
      </c>
      <c r="B43" s="39" t="s">
        <v>41</v>
      </c>
      <c r="C43" s="61" t="s">
        <v>46</v>
      </c>
      <c r="D43" s="45" t="s">
        <v>7</v>
      </c>
      <c r="E43" s="46">
        <v>317</v>
      </c>
      <c r="F43" s="27">
        <v>0</v>
      </c>
      <c r="G43" s="40">
        <f t="shared" si="1"/>
        <v>0</v>
      </c>
      <c r="H43" s="12"/>
    </row>
    <row r="44" spans="1:7" s="1" customFormat="1" ht="55.5" customHeight="1" thickBot="1">
      <c r="A44" s="62"/>
      <c r="B44" s="63"/>
      <c r="C44" s="52" t="s">
        <v>97</v>
      </c>
      <c r="D44" s="53" t="s">
        <v>92</v>
      </c>
      <c r="E44" s="54" t="s">
        <v>92</v>
      </c>
      <c r="F44" s="55" t="s">
        <v>92</v>
      </c>
      <c r="G44" s="56">
        <f>G8+G11+G37</f>
        <v>0</v>
      </c>
    </row>
    <row r="45" spans="1:7" ht="55.5" customHeight="1" thickBot="1">
      <c r="A45" s="57"/>
      <c r="B45" s="57"/>
      <c r="C45" s="58" t="s">
        <v>98</v>
      </c>
      <c r="D45" s="59" t="s">
        <v>92</v>
      </c>
      <c r="E45" s="59" t="s">
        <v>92</v>
      </c>
      <c r="F45" s="55" t="s">
        <v>92</v>
      </c>
      <c r="G45" s="56">
        <f>G44*0.23</f>
        <v>0</v>
      </c>
    </row>
    <row r="46" spans="1:7" ht="55.5" customHeight="1" thickBot="1">
      <c r="A46" s="57"/>
      <c r="B46" s="57"/>
      <c r="C46" s="60" t="s">
        <v>99</v>
      </c>
      <c r="D46" s="59" t="s">
        <v>92</v>
      </c>
      <c r="E46" s="59" t="s">
        <v>92</v>
      </c>
      <c r="F46" s="55" t="s">
        <v>92</v>
      </c>
      <c r="G46" s="56">
        <f>G44+G45</f>
        <v>0</v>
      </c>
    </row>
  </sheetData>
  <sheetProtection/>
  <mergeCells count="4">
    <mergeCell ref="A1:G1"/>
    <mergeCell ref="A2:G4"/>
    <mergeCell ref="A5:G5"/>
    <mergeCell ref="A6:G6"/>
  </mergeCells>
  <printOptions/>
  <pageMargins left="0.7480314960629921" right="0.7480314960629921" top="0.984251968503937" bottom="1.5748031496062993" header="0.5118110236220472" footer="0.5118110236220472"/>
  <pageSetup horizontalDpi="600" verticalDpi="600" orientation="portrait" paperSize="9" scale="53" r:id="rId1"/>
  <headerFooter alignWithMargins="0">
    <oddHeader>&amp;LOznaczenie sprawy: ZA.271.84.2020   &amp;RZałącznik nr 4B do SIWZ
Załącznik nr 9 do umowy
</oddHeader>
    <oddFooter>&amp;L__________________________
          miejscowość, data
&amp;C________________________
 imię i nazwisko
&amp;R
_______________________________
podpis wykonawcy lub 
osoby upoważnionej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Oleś Aneta</cp:lastModifiedBy>
  <cp:lastPrinted>2020-12-02T09:51:44Z</cp:lastPrinted>
  <dcterms:created xsi:type="dcterms:W3CDTF">2003-11-13T13:32:43Z</dcterms:created>
  <dcterms:modified xsi:type="dcterms:W3CDTF">2020-12-02T09:51:48Z</dcterms:modified>
  <cp:category/>
  <cp:version/>
  <cp:contentType/>
  <cp:contentStatus/>
</cp:coreProperties>
</file>